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man\Documents\どこでもキャビネット\荒井事務所\J_助成金\K_雇用調整助成金\"/>
    </mc:Choice>
  </mc:AlternateContent>
  <xr:revisionPtr revIDLastSave="0" documentId="13_ncr:1_{C76E525A-2A07-4E10-A785-D19FD54A63BF}" xr6:coauthVersionLast="45" xr6:coauthVersionMax="45" xr10:uidLastSave="{00000000-0000-0000-0000-000000000000}"/>
  <bookViews>
    <workbookView xWindow="-120" yWindow="-120" windowWidth="20730" windowHeight="11160" activeTab="1" xr2:uid="{52D97AB1-11F2-425F-AD71-0D1CA2BEC6F9}"/>
  </bookViews>
  <sheets>
    <sheet name="休業手当" sheetId="2" r:id="rId1"/>
    <sheet name="助成額算定" sheetId="1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" i="2" l="1"/>
  <c r="P26" i="2"/>
  <c r="P32" i="2"/>
  <c r="P48" i="2"/>
  <c r="N13" i="2"/>
  <c r="O13" i="2"/>
  <c r="M16" i="2"/>
  <c r="P16" i="2" s="1"/>
  <c r="M17" i="2"/>
  <c r="P17" i="2" s="1"/>
  <c r="M18" i="2"/>
  <c r="P18" i="2" s="1"/>
  <c r="M19" i="2"/>
  <c r="P19" i="2" s="1"/>
  <c r="M20" i="2"/>
  <c r="P20" i="2" s="1"/>
  <c r="M21" i="2"/>
  <c r="P21" i="2" s="1"/>
  <c r="M22" i="2"/>
  <c r="P22" i="2" s="1"/>
  <c r="M23" i="2"/>
  <c r="P23" i="2" s="1"/>
  <c r="M24" i="2"/>
  <c r="M25" i="2"/>
  <c r="P25" i="2" s="1"/>
  <c r="M26" i="2"/>
  <c r="M27" i="2"/>
  <c r="P27" i="2" s="1"/>
  <c r="M28" i="2"/>
  <c r="P28" i="2" s="1"/>
  <c r="M29" i="2"/>
  <c r="P29" i="2" s="1"/>
  <c r="M30" i="2"/>
  <c r="P30" i="2" s="1"/>
  <c r="M31" i="2"/>
  <c r="P31" i="2" s="1"/>
  <c r="M32" i="2"/>
  <c r="M33" i="2"/>
  <c r="P33" i="2" s="1"/>
  <c r="M34" i="2"/>
  <c r="P34" i="2" s="1"/>
  <c r="M35" i="2"/>
  <c r="P35" i="2" s="1"/>
  <c r="M36" i="2"/>
  <c r="P36" i="2" s="1"/>
  <c r="M37" i="2"/>
  <c r="P37" i="2" s="1"/>
  <c r="M38" i="2"/>
  <c r="P38" i="2" s="1"/>
  <c r="M39" i="2"/>
  <c r="P39" i="2" s="1"/>
  <c r="M40" i="2"/>
  <c r="P40" i="2" s="1"/>
  <c r="M41" i="2"/>
  <c r="P41" i="2" s="1"/>
  <c r="M42" i="2"/>
  <c r="P42" i="2" s="1"/>
  <c r="M43" i="2"/>
  <c r="P43" i="2" s="1"/>
  <c r="M44" i="2"/>
  <c r="P44" i="2" s="1"/>
  <c r="M45" i="2"/>
  <c r="P45" i="2" s="1"/>
  <c r="M46" i="2"/>
  <c r="P46" i="2" s="1"/>
  <c r="M47" i="2"/>
  <c r="P47" i="2" s="1"/>
  <c r="M48" i="2"/>
  <c r="M49" i="2"/>
  <c r="P49" i="2" s="1"/>
  <c r="M50" i="2"/>
  <c r="P50" i="2" s="1"/>
  <c r="M51" i="2"/>
  <c r="P51" i="2" s="1"/>
  <c r="M52" i="2"/>
  <c r="P52" i="2" s="1"/>
  <c r="M53" i="2"/>
  <c r="P53" i="2" s="1"/>
  <c r="M54" i="2"/>
  <c r="P54" i="2" s="1"/>
  <c r="M55" i="2"/>
  <c r="P55" i="2" s="1"/>
  <c r="M56" i="2"/>
  <c r="P56" i="2" s="1"/>
  <c r="M57" i="2"/>
  <c r="P57" i="2" s="1"/>
  <c r="M58" i="2"/>
  <c r="P58" i="2" s="1"/>
  <c r="M59" i="2"/>
  <c r="P59" i="2" s="1"/>
  <c r="M60" i="2"/>
  <c r="P60" i="2" s="1"/>
  <c r="M61" i="2"/>
  <c r="P61" i="2" s="1"/>
  <c r="M62" i="2"/>
  <c r="P62" i="2" s="1"/>
  <c r="M63" i="2"/>
  <c r="P63" i="2" s="1"/>
  <c r="M64" i="2"/>
  <c r="P64" i="2" s="1"/>
  <c r="M15" i="2"/>
  <c r="P15" i="2" s="1"/>
  <c r="E16" i="2"/>
  <c r="F16" i="2" s="1"/>
  <c r="H16" i="2" s="1"/>
  <c r="E17" i="2"/>
  <c r="F17" i="2" s="1"/>
  <c r="H17" i="2" s="1"/>
  <c r="E18" i="2"/>
  <c r="F18" i="2" s="1"/>
  <c r="H18" i="2" s="1"/>
  <c r="E19" i="2"/>
  <c r="F19" i="2" s="1"/>
  <c r="H19" i="2" s="1"/>
  <c r="E20" i="2"/>
  <c r="F20" i="2" s="1"/>
  <c r="H20" i="2" s="1"/>
  <c r="E21" i="2"/>
  <c r="F21" i="2" s="1"/>
  <c r="H21" i="2" s="1"/>
  <c r="E22" i="2"/>
  <c r="F22" i="2" s="1"/>
  <c r="H22" i="2" s="1"/>
  <c r="E23" i="2"/>
  <c r="F23" i="2" s="1"/>
  <c r="H23" i="2" s="1"/>
  <c r="E24" i="2"/>
  <c r="F24" i="2" s="1"/>
  <c r="H24" i="2" s="1"/>
  <c r="E25" i="2"/>
  <c r="F25" i="2" s="1"/>
  <c r="H25" i="2" s="1"/>
  <c r="E26" i="2"/>
  <c r="F26" i="2" s="1"/>
  <c r="H26" i="2" s="1"/>
  <c r="E27" i="2"/>
  <c r="F27" i="2" s="1"/>
  <c r="H27" i="2" s="1"/>
  <c r="E28" i="2"/>
  <c r="F28" i="2" s="1"/>
  <c r="H28" i="2" s="1"/>
  <c r="E29" i="2"/>
  <c r="F29" i="2" s="1"/>
  <c r="H29" i="2" s="1"/>
  <c r="E30" i="2"/>
  <c r="F30" i="2" s="1"/>
  <c r="H30" i="2" s="1"/>
  <c r="E31" i="2"/>
  <c r="F31" i="2" s="1"/>
  <c r="H31" i="2" s="1"/>
  <c r="E32" i="2"/>
  <c r="F32" i="2" s="1"/>
  <c r="H32" i="2" s="1"/>
  <c r="E33" i="2"/>
  <c r="F33" i="2" s="1"/>
  <c r="H33" i="2" s="1"/>
  <c r="E34" i="2"/>
  <c r="F34" i="2" s="1"/>
  <c r="H34" i="2" s="1"/>
  <c r="E35" i="2"/>
  <c r="F35" i="2"/>
  <c r="H35" i="2" s="1"/>
  <c r="E36" i="2"/>
  <c r="F36" i="2" s="1"/>
  <c r="H36" i="2" s="1"/>
  <c r="E37" i="2"/>
  <c r="F37" i="2" s="1"/>
  <c r="H37" i="2" s="1"/>
  <c r="E38" i="2"/>
  <c r="F38" i="2" s="1"/>
  <c r="H38" i="2" s="1"/>
  <c r="E39" i="2"/>
  <c r="F39" i="2" s="1"/>
  <c r="H39" i="2" s="1"/>
  <c r="E40" i="2"/>
  <c r="F40" i="2" s="1"/>
  <c r="H40" i="2" s="1"/>
  <c r="E41" i="2"/>
  <c r="F41" i="2" s="1"/>
  <c r="H41" i="2" s="1"/>
  <c r="E42" i="2"/>
  <c r="F42" i="2" s="1"/>
  <c r="H42" i="2" s="1"/>
  <c r="E43" i="2"/>
  <c r="F43" i="2" s="1"/>
  <c r="H43" i="2" s="1"/>
  <c r="E44" i="2"/>
  <c r="F44" i="2" s="1"/>
  <c r="H44" i="2" s="1"/>
  <c r="E45" i="2"/>
  <c r="F45" i="2" s="1"/>
  <c r="H45" i="2" s="1"/>
  <c r="E46" i="2"/>
  <c r="F46" i="2" s="1"/>
  <c r="H46" i="2" s="1"/>
  <c r="E47" i="2"/>
  <c r="F47" i="2" s="1"/>
  <c r="H47" i="2" s="1"/>
  <c r="E48" i="2"/>
  <c r="F48" i="2" s="1"/>
  <c r="H48" i="2" s="1"/>
  <c r="E49" i="2"/>
  <c r="F49" i="2" s="1"/>
  <c r="H49" i="2" s="1"/>
  <c r="E50" i="2"/>
  <c r="F50" i="2" s="1"/>
  <c r="H50" i="2" s="1"/>
  <c r="E51" i="2"/>
  <c r="F51" i="2"/>
  <c r="H51" i="2" s="1"/>
  <c r="E52" i="2"/>
  <c r="F52" i="2" s="1"/>
  <c r="H52" i="2" s="1"/>
  <c r="E53" i="2"/>
  <c r="F53" i="2" s="1"/>
  <c r="H53" i="2" s="1"/>
  <c r="E54" i="2"/>
  <c r="F54" i="2" s="1"/>
  <c r="H54" i="2" s="1"/>
  <c r="E55" i="2"/>
  <c r="F55" i="2" s="1"/>
  <c r="H55" i="2" s="1"/>
  <c r="E56" i="2"/>
  <c r="F56" i="2" s="1"/>
  <c r="H56" i="2" s="1"/>
  <c r="E57" i="2"/>
  <c r="F57" i="2" s="1"/>
  <c r="H57" i="2" s="1"/>
  <c r="E58" i="2"/>
  <c r="F58" i="2" s="1"/>
  <c r="H58" i="2" s="1"/>
  <c r="E59" i="2"/>
  <c r="F59" i="2" s="1"/>
  <c r="H59" i="2" s="1"/>
  <c r="E60" i="2"/>
  <c r="F60" i="2" s="1"/>
  <c r="H60" i="2" s="1"/>
  <c r="E61" i="2"/>
  <c r="F61" i="2" s="1"/>
  <c r="H61" i="2" s="1"/>
  <c r="E62" i="2"/>
  <c r="F62" i="2" s="1"/>
  <c r="H62" i="2" s="1"/>
  <c r="E63" i="2"/>
  <c r="F63" i="2" s="1"/>
  <c r="H63" i="2" s="1"/>
  <c r="E64" i="2"/>
  <c r="F64" i="2" s="1"/>
  <c r="H64" i="2" s="1"/>
  <c r="E15" i="2"/>
  <c r="F15" i="2" s="1"/>
  <c r="H15" i="2" s="1"/>
  <c r="G13" i="2"/>
  <c r="B13" i="1"/>
  <c r="M13" i="2" l="1"/>
  <c r="H9" i="2"/>
  <c r="C11" i="1" s="1"/>
  <c r="C14" i="1" s="1"/>
  <c r="P13" i="2"/>
  <c r="H13" i="2"/>
  <c r="F13" i="2"/>
  <c r="H10" i="2" l="1"/>
  <c r="C10" i="1" s="1"/>
  <c r="C12" i="1" l="1"/>
  <c r="C13" i="1" s="1"/>
  <c r="C15" i="1" s="1"/>
  <c r="C17" i="1" s="1"/>
</calcChain>
</file>

<file path=xl/sharedStrings.xml><?xml version="1.0" encoding="utf-8"?>
<sst xmlns="http://schemas.openxmlformats.org/spreadsheetml/2006/main" count="47" uniqueCount="42">
  <si>
    <t>休業手当総額</t>
    <rPh sb="0" eb="2">
      <t>キュウギョウ</t>
    </rPh>
    <rPh sb="2" eb="4">
      <t>テアテ</t>
    </rPh>
    <rPh sb="4" eb="6">
      <t>ソウガク</t>
    </rPh>
    <phoneticPr fontId="1"/>
  </si>
  <si>
    <t>休業総日数</t>
    <rPh sb="0" eb="2">
      <t>キュウギョウ</t>
    </rPh>
    <rPh sb="2" eb="3">
      <t>ソウ</t>
    </rPh>
    <rPh sb="3" eb="5">
      <t>ニッスウ</t>
    </rPh>
    <phoneticPr fontId="1"/>
  </si>
  <si>
    <t>平均休業手当額</t>
    <rPh sb="0" eb="2">
      <t>ヘイキン</t>
    </rPh>
    <rPh sb="2" eb="4">
      <t>キュウギョウ</t>
    </rPh>
    <rPh sb="4" eb="6">
      <t>テアテ</t>
    </rPh>
    <rPh sb="6" eb="7">
      <t>ガク</t>
    </rPh>
    <phoneticPr fontId="1"/>
  </si>
  <si>
    <t>助成対象となる月間休業延べ日数</t>
    <rPh sb="0" eb="2">
      <t>ジョセイ</t>
    </rPh>
    <rPh sb="2" eb="4">
      <t>タイショウ</t>
    </rPh>
    <rPh sb="7" eb="9">
      <t>ゲッカン</t>
    </rPh>
    <rPh sb="9" eb="11">
      <t>キュウギョウ</t>
    </rPh>
    <rPh sb="11" eb="12">
      <t>ノ</t>
    </rPh>
    <rPh sb="13" eb="15">
      <t>ニッスウ</t>
    </rPh>
    <phoneticPr fontId="1"/>
  </si>
  <si>
    <t>なし</t>
  </si>
  <si>
    <t>解雇（なしorあり）</t>
    <rPh sb="0" eb="2">
      <t>カイコ</t>
    </rPh>
    <phoneticPr fontId="1"/>
  </si>
  <si>
    <t>残業相殺がなければ、この欄は必要ない</t>
    <rPh sb="0" eb="2">
      <t>ザンギョウ</t>
    </rPh>
    <rPh sb="2" eb="4">
      <t>ソウサイ</t>
    </rPh>
    <rPh sb="12" eb="13">
      <t>ラン</t>
    </rPh>
    <rPh sb="14" eb="16">
      <t>ヒツヨウ</t>
    </rPh>
    <phoneticPr fontId="1"/>
  </si>
  <si>
    <t>No.</t>
    <phoneticPr fontId="1"/>
  </si>
  <si>
    <t>従業員名</t>
    <rPh sb="0" eb="3">
      <t>ジュウギョウイン</t>
    </rPh>
    <rPh sb="3" eb="4">
      <t>メイ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</si>
  <si>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</si>
  <si>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</si>
  <si>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休業手当割合</t>
    <rPh sb="0" eb="2">
      <t>キュウギョウ</t>
    </rPh>
    <rPh sb="2" eb="4">
      <t>テアテ</t>
    </rPh>
    <rPh sb="4" eb="6">
      <t>ワリアイ</t>
    </rPh>
    <phoneticPr fontId="1"/>
  </si>
  <si>
    <t>合計</t>
    <rPh sb="0" eb="2">
      <t>ゴウケイ</t>
    </rPh>
    <phoneticPr fontId="1"/>
  </si>
  <si>
    <t>1日当たりの
休業手当</t>
    <rPh sb="1" eb="2">
      <t>ニチ</t>
    </rPh>
    <rPh sb="2" eb="3">
      <t>ア</t>
    </rPh>
    <rPh sb="7" eb="9">
      <t>キュウギョウ</t>
    </rPh>
    <rPh sb="9" eb="11">
      <t>テアテ</t>
    </rPh>
    <phoneticPr fontId="1"/>
  </si>
  <si>
    <t>1カ月当たりの
休業日数</t>
    <rPh sb="2" eb="3">
      <t>ゲツ</t>
    </rPh>
    <rPh sb="3" eb="4">
      <t>ア</t>
    </rPh>
    <rPh sb="8" eb="10">
      <t>キュウギョウ</t>
    </rPh>
    <rPh sb="10" eb="12">
      <t>ニッスウ</t>
    </rPh>
    <phoneticPr fontId="1"/>
  </si>
  <si>
    <t>1か月当たりの
休業手当</t>
    <rPh sb="2" eb="4">
      <t>ツキア</t>
    </rPh>
    <rPh sb="8" eb="10">
      <t>キュウギョウ</t>
    </rPh>
    <rPh sb="10" eb="12">
      <t>テアテ</t>
    </rPh>
    <phoneticPr fontId="1"/>
  </si>
  <si>
    <t>月の所定労働日数</t>
    <rPh sb="0" eb="1">
      <t>ツキ</t>
    </rPh>
    <rPh sb="2" eb="4">
      <t>ショテイ</t>
    </rPh>
    <rPh sb="4" eb="6">
      <t>ロウドウ</t>
    </rPh>
    <rPh sb="6" eb="8">
      <t>ニッスウ</t>
    </rPh>
    <phoneticPr fontId="1"/>
  </si>
  <si>
    <t>時給</t>
    <rPh sb="0" eb="2">
      <t>ジキュウ</t>
    </rPh>
    <phoneticPr fontId="1"/>
  </si>
  <si>
    <t>時給当たりの
休業手当</t>
    <rPh sb="0" eb="2">
      <t>ジキュウ</t>
    </rPh>
    <rPh sb="2" eb="3">
      <t>ア</t>
    </rPh>
    <rPh sb="7" eb="9">
      <t>キュウギョウ</t>
    </rPh>
    <rPh sb="9" eb="11">
      <t>テアテ</t>
    </rPh>
    <phoneticPr fontId="1"/>
  </si>
  <si>
    <t>月給者</t>
    <rPh sb="0" eb="2">
      <t>ゲッキュウ</t>
    </rPh>
    <rPh sb="2" eb="3">
      <t>シャ</t>
    </rPh>
    <phoneticPr fontId="1"/>
  </si>
  <si>
    <t>時給者</t>
    <rPh sb="0" eb="2">
      <t>ジキュウ</t>
    </rPh>
    <rPh sb="2" eb="3">
      <t>シャ</t>
    </rPh>
    <phoneticPr fontId="1"/>
  </si>
  <si>
    <t>1カ月当たりの休業手当合計</t>
    <rPh sb="2" eb="3">
      <t>ゲツ</t>
    </rPh>
    <rPh sb="3" eb="4">
      <t>ア</t>
    </rPh>
    <rPh sb="7" eb="9">
      <t>キュウギョウ</t>
    </rPh>
    <rPh sb="9" eb="11">
      <t>テアテ</t>
    </rPh>
    <rPh sb="11" eb="13">
      <t>ゴウケイ</t>
    </rPh>
    <phoneticPr fontId="1"/>
  </si>
  <si>
    <t>1カ月当たりの休業日数合計</t>
    <rPh sb="2" eb="3">
      <t>ゲツ</t>
    </rPh>
    <rPh sb="3" eb="4">
      <t>ア</t>
    </rPh>
    <rPh sb="7" eb="9">
      <t>キュウギョウ</t>
    </rPh>
    <rPh sb="9" eb="11">
      <t>ニッスウ</t>
    </rPh>
    <rPh sb="11" eb="13">
      <t>ゴウケイ</t>
    </rPh>
    <phoneticPr fontId="1"/>
  </si>
  <si>
    <t>1日当たりの
勤務時間数</t>
    <rPh sb="1" eb="2">
      <t>ニチ</t>
    </rPh>
    <rPh sb="2" eb="3">
      <t>ア</t>
    </rPh>
    <rPh sb="7" eb="9">
      <t>キンム</t>
    </rPh>
    <rPh sb="9" eb="12">
      <t>ジカンスウ</t>
    </rPh>
    <phoneticPr fontId="1"/>
  </si>
  <si>
    <t>&lt;使い方＞</t>
    <rPh sb="1" eb="2">
      <t>ツカ</t>
    </rPh>
    <rPh sb="3" eb="4">
      <t>カタ</t>
    </rPh>
    <phoneticPr fontId="1"/>
  </si>
  <si>
    <t>助成額算定シミュレーション</t>
    <rPh sb="0" eb="3">
      <t>ジョセイガク</t>
    </rPh>
    <rPh sb="3" eb="5">
      <t>サンテイ</t>
    </rPh>
    <phoneticPr fontId="1"/>
  </si>
  <si>
    <t>従業員休業手当シミュレーション</t>
    <rPh sb="0" eb="3">
      <t>ジュウギョウイン</t>
    </rPh>
    <rPh sb="3" eb="5">
      <t>キュウギョウ</t>
    </rPh>
    <rPh sb="5" eb="7">
      <t>テアテ</t>
    </rPh>
    <phoneticPr fontId="1"/>
  </si>
  <si>
    <t>＊2020年4月6日現在の発表では、詳細がまだわかりません。</t>
    <rPh sb="5" eb="6">
      <t>ネン</t>
    </rPh>
    <rPh sb="7" eb="8">
      <t>ガツ</t>
    </rPh>
    <rPh sb="9" eb="10">
      <t>ニチ</t>
    </rPh>
    <rPh sb="10" eb="12">
      <t>ゲンザイ</t>
    </rPh>
    <rPh sb="13" eb="15">
      <t>ハッピョウ</t>
    </rPh>
    <rPh sb="18" eb="20">
      <t>ショウサイ</t>
    </rPh>
    <phoneticPr fontId="1"/>
  </si>
  <si>
    <t>予想助成額</t>
    <rPh sb="0" eb="2">
      <t>ヨソウ</t>
    </rPh>
    <rPh sb="2" eb="5">
      <t>ジョセイガク</t>
    </rPh>
    <phoneticPr fontId="1"/>
  </si>
  <si>
    <t>予想事業主負担額</t>
    <rPh sb="0" eb="2">
      <t>ヨソウ</t>
    </rPh>
    <rPh sb="2" eb="5">
      <t>ジギョウヌシ</t>
    </rPh>
    <rPh sb="5" eb="7">
      <t>フタン</t>
    </rPh>
    <rPh sb="7" eb="8">
      <t>ガク</t>
    </rPh>
    <phoneticPr fontId="1"/>
  </si>
  <si>
    <t>①黄色・ベージュ・緑の色がついている項目に入力してください。白色の項目は入力しないでください（数式を記載しています）。</t>
    <rPh sb="1" eb="3">
      <t>キイロ</t>
    </rPh>
    <rPh sb="9" eb="10">
      <t>ミドリ</t>
    </rPh>
    <rPh sb="11" eb="12">
      <t>イロ</t>
    </rPh>
    <rPh sb="18" eb="20">
      <t>コウモク</t>
    </rPh>
    <rPh sb="21" eb="23">
      <t>ニュウリョク</t>
    </rPh>
    <rPh sb="30" eb="32">
      <t>ハクショク</t>
    </rPh>
    <rPh sb="33" eb="35">
      <t>コウモク</t>
    </rPh>
    <rPh sb="36" eb="38">
      <t>ニュウリョク</t>
    </rPh>
    <rPh sb="47" eb="49">
      <t>スウシキ</t>
    </rPh>
    <rPh sb="50" eb="52">
      <t>キサイ</t>
    </rPh>
    <phoneticPr fontId="1"/>
  </si>
  <si>
    <t>②このシートの入力が終了したら、「助成額算定シート」を開いて（クリックして）ください。</t>
    <rPh sb="7" eb="9">
      <t>ニュウリョク</t>
    </rPh>
    <rPh sb="10" eb="12">
      <t>シュウリョウ</t>
    </rPh>
    <rPh sb="17" eb="20">
      <t>ジョセイガク</t>
    </rPh>
    <rPh sb="20" eb="22">
      <t>サンテイ</t>
    </rPh>
    <rPh sb="27" eb="28">
      <t>ヒラ</t>
    </rPh>
    <phoneticPr fontId="1"/>
  </si>
  <si>
    <t>＜使い方＞解雇の項目を選択してください。予想する助成額と事業主負担額が算出されます。</t>
    <rPh sb="1" eb="2">
      <t>ツカ</t>
    </rPh>
    <rPh sb="3" eb="4">
      <t>カタ</t>
    </rPh>
    <rPh sb="5" eb="7">
      <t>カイコ</t>
    </rPh>
    <rPh sb="8" eb="10">
      <t>コウモク</t>
    </rPh>
    <rPh sb="11" eb="13">
      <t>センタク</t>
    </rPh>
    <rPh sb="20" eb="22">
      <t>ヨソウ</t>
    </rPh>
    <rPh sb="24" eb="27">
      <t>ジョセイガク</t>
    </rPh>
    <rPh sb="28" eb="31">
      <t>ジギョウヌシ</t>
    </rPh>
    <rPh sb="31" eb="33">
      <t>フタン</t>
    </rPh>
    <rPh sb="33" eb="34">
      <t>ガク</t>
    </rPh>
    <rPh sb="35" eb="37">
      <t>サンシュツ</t>
    </rPh>
    <phoneticPr fontId="1"/>
  </si>
  <si>
    <t>佐藤太郎</t>
    <rPh sb="0" eb="2">
      <t>サトウ</t>
    </rPh>
    <rPh sb="2" eb="4">
      <t>タロウ</t>
    </rPh>
    <phoneticPr fontId="1"/>
  </si>
  <si>
    <t>鈴木太郎</t>
    <rPh sb="0" eb="2">
      <t>スズキ</t>
    </rPh>
    <rPh sb="2" eb="4">
      <t>タロウ</t>
    </rPh>
    <phoneticPr fontId="1"/>
  </si>
  <si>
    <t>田中太郎</t>
    <rPh sb="0" eb="2">
      <t>タナカ</t>
    </rPh>
    <rPh sb="2" eb="4">
      <t>タロウ</t>
    </rPh>
    <phoneticPr fontId="1"/>
  </si>
  <si>
    <t>山田太郎</t>
    <rPh sb="0" eb="2">
      <t>ヤマダ</t>
    </rPh>
    <rPh sb="2" eb="4">
      <t>タロウ</t>
    </rPh>
    <phoneticPr fontId="1"/>
  </si>
  <si>
    <t>滝沢利恵</t>
    <rPh sb="0" eb="2">
      <t>タキザワ</t>
    </rPh>
    <rPh sb="2" eb="4">
      <t>リエ</t>
    </rPh>
    <phoneticPr fontId="1"/>
  </si>
  <si>
    <t>佐藤花子</t>
    <rPh sb="0" eb="2">
      <t>サトウ</t>
    </rPh>
    <rPh sb="2" eb="4">
      <t>ハナコ</t>
    </rPh>
    <phoneticPr fontId="1"/>
  </si>
  <si>
    <t>鈴木花子</t>
    <rPh sb="0" eb="2">
      <t>スズキ</t>
    </rPh>
    <rPh sb="2" eb="4">
      <t>ハナコ</t>
    </rPh>
    <phoneticPr fontId="1"/>
  </si>
  <si>
    <t>田中花子</t>
    <rPh sb="0" eb="2">
      <t>タナカ</t>
    </rPh>
    <rPh sb="2" eb="4">
      <t>ハナコ</t>
    </rPh>
    <phoneticPr fontId="1"/>
  </si>
  <si>
    <r>
      <t>＊助成額と事業主負担額はあくまでも</t>
    </r>
    <r>
      <rPr>
        <b/>
        <u/>
        <sz val="11"/>
        <color rgb="FFFF0000"/>
        <rFont val="游ゴシック"/>
        <family val="3"/>
        <charset val="128"/>
        <scheme val="minor"/>
      </rPr>
      <t>参考金額</t>
    </r>
    <r>
      <rPr>
        <b/>
        <sz val="11"/>
        <color rgb="FFFF0000"/>
        <rFont val="游ゴシック"/>
        <family val="3"/>
        <charset val="128"/>
        <scheme val="minor"/>
      </rPr>
      <t>です。</t>
    </r>
    <rPh sb="1" eb="4">
      <t>ジョセイガク</t>
    </rPh>
    <rPh sb="5" eb="8">
      <t>ジギョウヌシ</t>
    </rPh>
    <rPh sb="8" eb="10">
      <t>フタン</t>
    </rPh>
    <rPh sb="10" eb="11">
      <t>ガク</t>
    </rPh>
    <rPh sb="17" eb="19">
      <t>サンコウ</t>
    </rPh>
    <rPh sb="19" eb="21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</si>
</sst>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[Red]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3" fontId="0" fillId="0" borderId="5" xfId="0" applyNumberFormat="1" applyBorder="1">
      <alignment vertical="center"/>
    </xf>
    <xf numFmtId="3" fontId="0" fillId="0" borderId="6" xfId="0" applyNumberFormat="1" applyBorder="1">
      <alignment vertical="center"/>
    </xf>
    <xf numFmtId="0" fontId="0" fillId="3" borderId="5" xfId="0" applyFill="1" applyBorder="1">
      <alignment vertical="center"/>
    </xf>
    <xf numFmtId="0" fontId="0" fillId="3" borderId="3" xfId="0" applyFill="1" applyBorder="1">
      <alignment vertical="center"/>
    </xf>
    <xf numFmtId="3" fontId="0" fillId="0" borderId="12" xfId="0" applyNumberFormat="1" applyBorder="1">
      <alignment vertical="center"/>
    </xf>
    <xf numFmtId="3" fontId="0" fillId="0" borderId="13" xfId="0" applyNumberFormat="1" applyBorder="1">
      <alignment vertical="center"/>
    </xf>
    <xf numFmtId="0" fontId="4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5" fillId="0" borderId="17" xfId="0" applyFont="1" applyBorder="1">
      <alignment vertical="center"/>
    </xf>
    <xf numFmtId="0" fontId="0" fillId="0" borderId="18" xfId="0" applyBorder="1">
      <alignment vertical="center"/>
    </xf>
    <xf numFmtId="3" fontId="0" fillId="0" borderId="19" xfId="0" applyNumberFormat="1" applyBorder="1">
      <alignment vertical="center"/>
    </xf>
    <xf numFmtId="0" fontId="6" fillId="0" borderId="20" xfId="0" applyFont="1" applyBorder="1">
      <alignment vertical="center"/>
    </xf>
    <xf numFmtId="0" fontId="0" fillId="0" borderId="21" xfId="0" applyBorder="1">
      <alignment vertical="center"/>
    </xf>
    <xf numFmtId="3" fontId="0" fillId="0" borderId="22" xfId="0" applyNumberFormat="1" applyBorder="1">
      <alignment vertical="center"/>
    </xf>
    <xf numFmtId="9" fontId="7" fillId="2" borderId="13" xfId="0" applyNumberFormat="1" applyFont="1" applyFill="1" applyBorder="1">
      <alignment vertical="center"/>
    </xf>
    <xf numFmtId="176" fontId="0" fillId="2" borderId="16" xfId="0" applyNumberFormat="1" applyFill="1" applyBorder="1">
      <alignment vertical="center"/>
    </xf>
    <xf numFmtId="3" fontId="0" fillId="0" borderId="1" xfId="0" applyNumberFormat="1" applyFill="1" applyBorder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3" fontId="0" fillId="4" borderId="5" xfId="0" applyNumberFormat="1" applyFill="1" applyBorder="1">
      <alignment vertical="center"/>
    </xf>
    <xf numFmtId="3" fontId="0" fillId="4" borderId="3" xfId="0" applyNumberFormat="1" applyFill="1" applyBorder="1">
      <alignment vertical="center"/>
    </xf>
    <xf numFmtId="0" fontId="0" fillId="4" borderId="5" xfId="0" applyFill="1" applyBorder="1">
      <alignment vertical="center"/>
    </xf>
    <xf numFmtId="0" fontId="0" fillId="4" borderId="3" xfId="0" applyFill="1" applyBorder="1">
      <alignment vertical="center"/>
    </xf>
    <xf numFmtId="3" fontId="9" fillId="0" borderId="1" xfId="0" applyNumberFormat="1" applyFont="1" applyBorder="1">
      <alignment vertical="center"/>
    </xf>
    <xf numFmtId="3" fontId="10" fillId="0" borderId="1" xfId="0" applyNumberFormat="1" applyFont="1" applyFill="1" applyBorder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0316-3B0B-48C5-B6FE-3DDFC33CB022}">
  <dimension ref="B2:P64"/>
  <sheetViews>
    <sheetView topLeftCell="A8" workbookViewId="0">
      <selection activeCell="K18" sqref="K18"/>
    </sheetView>
  </sheetViews>
  <sheetFormatPr defaultRowHeight="18.75" x14ac:dyDescent="0.4"/>
  <cols>
    <col min="1" max="1" width="2.625" customWidth="1"/>
    <col min="2" max="2" width="4.625" customWidth="1"/>
    <col min="3" max="3" width="12.625" customWidth="1"/>
    <col min="4" max="8" width="10.625" customWidth="1"/>
    <col min="9" max="9" width="5.125" customWidth="1"/>
    <col min="10" max="10" width="4.625" customWidth="1"/>
    <col min="11" max="11" width="12.625" customWidth="1"/>
    <col min="12" max="16" width="10.625" customWidth="1"/>
  </cols>
  <sheetData>
    <row r="2" spans="2:16" ht="25.5" x14ac:dyDescent="0.4">
      <c r="B2" s="29" t="s">
        <v>26</v>
      </c>
    </row>
    <row r="4" spans="2:16" x14ac:dyDescent="0.4">
      <c r="B4" t="s">
        <v>24</v>
      </c>
    </row>
    <row r="5" spans="2:16" x14ac:dyDescent="0.4">
      <c r="B5" t="s">
        <v>30</v>
      </c>
    </row>
    <row r="6" spans="2:16" x14ac:dyDescent="0.4">
      <c r="B6" t="s">
        <v>31</v>
      </c>
    </row>
    <row r="8" spans="2:16" ht="19.5" thickBot="1" x14ac:dyDescent="0.45"/>
    <row r="9" spans="2:16" ht="20.25" thickBot="1" x14ac:dyDescent="0.45">
      <c r="B9" s="9" t="s">
        <v>11</v>
      </c>
      <c r="C9" s="10"/>
      <c r="D9" s="25">
        <v>0.9</v>
      </c>
      <c r="F9" s="19" t="s">
        <v>22</v>
      </c>
      <c r="G9" s="20"/>
      <c r="H9" s="21">
        <f>G13+O13</f>
        <v>37</v>
      </c>
    </row>
    <row r="10" spans="2:16" ht="19.5" thickBot="1" x14ac:dyDescent="0.45">
      <c r="B10" s="9" t="s">
        <v>16</v>
      </c>
      <c r="C10" s="10"/>
      <c r="D10" s="26">
        <v>22</v>
      </c>
      <c r="F10" s="22" t="s">
        <v>21</v>
      </c>
      <c r="G10" s="23"/>
      <c r="H10" s="24">
        <f>H13+P13</f>
        <v>287326</v>
      </c>
    </row>
    <row r="12" spans="2:16" ht="19.5" thickBot="1" x14ac:dyDescent="0.45"/>
    <row r="13" spans="2:16" ht="19.5" thickBot="1" x14ac:dyDescent="0.45">
      <c r="B13" s="17" t="s">
        <v>19</v>
      </c>
      <c r="E13" s="18" t="s">
        <v>12</v>
      </c>
      <c r="F13" s="15">
        <f>SUM(F15:F64)</f>
        <v>53595</v>
      </c>
      <c r="G13" s="15">
        <f>SUM(G15:G64)</f>
        <v>22</v>
      </c>
      <c r="H13" s="16">
        <f>SUM(H15:H64)</f>
        <v>232381</v>
      </c>
      <c r="J13" s="17" t="s">
        <v>20</v>
      </c>
      <c r="L13" s="18" t="s">
        <v>12</v>
      </c>
      <c r="M13" s="15">
        <f>SUM(M15:M64)</f>
        <v>3015</v>
      </c>
      <c r="N13" s="15">
        <f>SUM(N15:N64)</f>
        <v>11</v>
      </c>
      <c r="O13" s="15">
        <f>SUM(O15:O64)</f>
        <v>15</v>
      </c>
      <c r="P13" s="16">
        <f>SUM(P15:P64)</f>
        <v>54945</v>
      </c>
    </row>
    <row r="14" spans="2:16" ht="32.25" thickBot="1" x14ac:dyDescent="0.45">
      <c r="B14" s="5" t="s">
        <v>7</v>
      </c>
      <c r="C14" s="6" t="s">
        <v>8</v>
      </c>
      <c r="D14" s="6" t="s">
        <v>9</v>
      </c>
      <c r="E14" s="7" t="s">
        <v>10</v>
      </c>
      <c r="F14" s="7" t="s">
        <v>13</v>
      </c>
      <c r="G14" s="7" t="s">
        <v>14</v>
      </c>
      <c r="H14" s="8" t="s">
        <v>15</v>
      </c>
      <c r="J14" s="5" t="s">
        <v>7</v>
      </c>
      <c r="K14" s="6" t="s">
        <v>8</v>
      </c>
      <c r="L14" s="6" t="s">
        <v>17</v>
      </c>
      <c r="M14" s="7" t="s">
        <v>18</v>
      </c>
      <c r="N14" s="7" t="s">
        <v>23</v>
      </c>
      <c r="O14" s="7" t="s">
        <v>14</v>
      </c>
      <c r="P14" s="8" t="s">
        <v>15</v>
      </c>
    </row>
    <row r="15" spans="2:16" ht="19.5" thickTop="1" x14ac:dyDescent="0.4">
      <c r="B15" s="4">
        <v>1</v>
      </c>
      <c r="C15" s="13" t="s">
        <v>33</v>
      </c>
      <c r="D15" s="30">
        <v>250000</v>
      </c>
      <c r="E15" s="11">
        <f>ROUNDUP(D15/$D$10,0)</f>
        <v>11364</v>
      </c>
      <c r="F15" s="11">
        <f>ROUNDUP(E15*$D$9,0)</f>
        <v>10228</v>
      </c>
      <c r="G15" s="32">
        <v>5</v>
      </c>
      <c r="H15" s="12">
        <f>F15*G15</f>
        <v>51140</v>
      </c>
      <c r="J15" s="4">
        <v>1</v>
      </c>
      <c r="K15" s="13" t="s">
        <v>38</v>
      </c>
      <c r="L15" s="30">
        <v>1050</v>
      </c>
      <c r="M15" s="11">
        <f>ROUNDUP(L15*$D$9,0)</f>
        <v>945</v>
      </c>
      <c r="N15" s="30">
        <v>5</v>
      </c>
      <c r="O15" s="32">
        <v>5</v>
      </c>
      <c r="P15" s="12">
        <f>M15*N15*O15</f>
        <v>23625</v>
      </c>
    </row>
    <row r="16" spans="2:16" x14ac:dyDescent="0.4">
      <c r="B16" s="3">
        <v>2</v>
      </c>
      <c r="C16" s="14" t="s">
        <v>34</v>
      </c>
      <c r="D16" s="31">
        <v>260000</v>
      </c>
      <c r="E16" s="11">
        <f t="shared" ref="E16:E64" si="0">ROUNDUP(D16/$D$10,0)</f>
        <v>11819</v>
      </c>
      <c r="F16" s="11">
        <f t="shared" ref="F16:F64" si="1">ROUNDUP(E16*$D$9,0)</f>
        <v>10638</v>
      </c>
      <c r="G16" s="33">
        <v>4</v>
      </c>
      <c r="H16" s="12">
        <f t="shared" ref="H16:H64" si="2">F16*G16</f>
        <v>42552</v>
      </c>
      <c r="J16" s="3">
        <v>2</v>
      </c>
      <c r="K16" s="14" t="s">
        <v>39</v>
      </c>
      <c r="L16" s="31">
        <v>1100</v>
      </c>
      <c r="M16" s="11">
        <f t="shared" ref="M16:M64" si="3">ROUNDUP(L16*$D$9,0)</f>
        <v>990</v>
      </c>
      <c r="N16" s="30">
        <v>3</v>
      </c>
      <c r="O16" s="33">
        <v>4</v>
      </c>
      <c r="P16" s="12">
        <f t="shared" ref="P16:P64" si="4">M16*N16*O16</f>
        <v>11880</v>
      </c>
    </row>
    <row r="17" spans="2:16" x14ac:dyDescent="0.4">
      <c r="B17" s="3">
        <v>3</v>
      </c>
      <c r="C17" s="14" t="s">
        <v>35</v>
      </c>
      <c r="D17" s="31">
        <v>270000</v>
      </c>
      <c r="E17" s="11">
        <f t="shared" si="0"/>
        <v>12273</v>
      </c>
      <c r="F17" s="11">
        <f t="shared" si="1"/>
        <v>11046</v>
      </c>
      <c r="G17" s="33">
        <v>6</v>
      </c>
      <c r="H17" s="12">
        <f t="shared" si="2"/>
        <v>66276</v>
      </c>
      <c r="J17" s="3">
        <v>3</v>
      </c>
      <c r="K17" s="14" t="s">
        <v>40</v>
      </c>
      <c r="L17" s="31">
        <v>1200</v>
      </c>
      <c r="M17" s="11">
        <f t="shared" si="3"/>
        <v>1080</v>
      </c>
      <c r="N17" s="30">
        <v>3</v>
      </c>
      <c r="O17" s="33">
        <v>6</v>
      </c>
      <c r="P17" s="12">
        <f t="shared" si="4"/>
        <v>19440</v>
      </c>
    </row>
    <row r="18" spans="2:16" x14ac:dyDescent="0.4">
      <c r="B18" s="3">
        <v>4</v>
      </c>
      <c r="C18" s="14" t="s">
        <v>36</v>
      </c>
      <c r="D18" s="31">
        <v>350000</v>
      </c>
      <c r="E18" s="11">
        <f t="shared" si="0"/>
        <v>15910</v>
      </c>
      <c r="F18" s="11">
        <f t="shared" si="1"/>
        <v>14319</v>
      </c>
      <c r="G18" s="33">
        <v>3</v>
      </c>
      <c r="H18" s="12">
        <f t="shared" si="2"/>
        <v>42957</v>
      </c>
      <c r="J18" s="3">
        <v>4</v>
      </c>
      <c r="K18" s="14"/>
      <c r="L18" s="31"/>
      <c r="M18" s="11">
        <f t="shared" si="3"/>
        <v>0</v>
      </c>
      <c r="N18" s="30"/>
      <c r="O18" s="33"/>
      <c r="P18" s="12">
        <f t="shared" si="4"/>
        <v>0</v>
      </c>
    </row>
    <row r="19" spans="2:16" x14ac:dyDescent="0.4">
      <c r="B19" s="3">
        <v>5</v>
      </c>
      <c r="C19" s="14" t="s">
        <v>37</v>
      </c>
      <c r="D19" s="31">
        <v>180000</v>
      </c>
      <c r="E19" s="11">
        <f t="shared" si="0"/>
        <v>8182</v>
      </c>
      <c r="F19" s="11">
        <f t="shared" si="1"/>
        <v>7364</v>
      </c>
      <c r="G19" s="33">
        <v>4</v>
      </c>
      <c r="H19" s="12">
        <f t="shared" si="2"/>
        <v>29456</v>
      </c>
      <c r="J19" s="3">
        <v>5</v>
      </c>
      <c r="K19" s="14"/>
      <c r="L19" s="31"/>
      <c r="M19" s="11">
        <f t="shared" si="3"/>
        <v>0</v>
      </c>
      <c r="N19" s="30"/>
      <c r="O19" s="33"/>
      <c r="P19" s="12">
        <f t="shared" si="4"/>
        <v>0</v>
      </c>
    </row>
    <row r="20" spans="2:16" x14ac:dyDescent="0.4">
      <c r="B20" s="3">
        <v>6</v>
      </c>
      <c r="C20" s="14"/>
      <c r="D20" s="31"/>
      <c r="E20" s="11">
        <f t="shared" si="0"/>
        <v>0</v>
      </c>
      <c r="F20" s="11">
        <f t="shared" si="1"/>
        <v>0</v>
      </c>
      <c r="G20" s="33"/>
      <c r="H20" s="12">
        <f t="shared" si="2"/>
        <v>0</v>
      </c>
      <c r="J20" s="3">
        <v>6</v>
      </c>
      <c r="K20" s="14"/>
      <c r="L20" s="31"/>
      <c r="M20" s="11">
        <f t="shared" si="3"/>
        <v>0</v>
      </c>
      <c r="N20" s="30"/>
      <c r="O20" s="33"/>
      <c r="P20" s="12">
        <f t="shared" si="4"/>
        <v>0</v>
      </c>
    </row>
    <row r="21" spans="2:16" x14ac:dyDescent="0.4">
      <c r="B21" s="3">
        <v>7</v>
      </c>
      <c r="C21" s="14"/>
      <c r="D21" s="31"/>
      <c r="E21" s="11">
        <f t="shared" si="0"/>
        <v>0</v>
      </c>
      <c r="F21" s="11">
        <f t="shared" si="1"/>
        <v>0</v>
      </c>
      <c r="G21" s="33"/>
      <c r="H21" s="12">
        <f t="shared" si="2"/>
        <v>0</v>
      </c>
      <c r="J21" s="3">
        <v>7</v>
      </c>
      <c r="K21" s="14"/>
      <c r="L21" s="31"/>
      <c r="M21" s="11">
        <f t="shared" si="3"/>
        <v>0</v>
      </c>
      <c r="N21" s="30"/>
      <c r="O21" s="33"/>
      <c r="P21" s="12">
        <f t="shared" si="4"/>
        <v>0</v>
      </c>
    </row>
    <row r="22" spans="2:16" x14ac:dyDescent="0.4">
      <c r="B22" s="3">
        <v>8</v>
      </c>
      <c r="C22" s="14"/>
      <c r="D22" s="31"/>
      <c r="E22" s="11">
        <f t="shared" si="0"/>
        <v>0</v>
      </c>
      <c r="F22" s="11">
        <f t="shared" si="1"/>
        <v>0</v>
      </c>
      <c r="G22" s="33"/>
      <c r="H22" s="12">
        <f t="shared" si="2"/>
        <v>0</v>
      </c>
      <c r="J22" s="3">
        <v>8</v>
      </c>
      <c r="K22" s="14"/>
      <c r="L22" s="31"/>
      <c r="M22" s="11">
        <f t="shared" si="3"/>
        <v>0</v>
      </c>
      <c r="N22" s="30"/>
      <c r="O22" s="33"/>
      <c r="P22" s="12">
        <f t="shared" si="4"/>
        <v>0</v>
      </c>
    </row>
    <row r="23" spans="2:16" x14ac:dyDescent="0.4">
      <c r="B23" s="3">
        <v>9</v>
      </c>
      <c r="C23" s="14"/>
      <c r="D23" s="31"/>
      <c r="E23" s="11">
        <f t="shared" si="0"/>
        <v>0</v>
      </c>
      <c r="F23" s="11">
        <f t="shared" si="1"/>
        <v>0</v>
      </c>
      <c r="G23" s="33"/>
      <c r="H23" s="12">
        <f t="shared" si="2"/>
        <v>0</v>
      </c>
      <c r="J23" s="3">
        <v>9</v>
      </c>
      <c r="K23" s="14"/>
      <c r="L23" s="31"/>
      <c r="M23" s="11">
        <f t="shared" si="3"/>
        <v>0</v>
      </c>
      <c r="N23" s="30"/>
      <c r="O23" s="33"/>
      <c r="P23" s="12">
        <f t="shared" si="4"/>
        <v>0</v>
      </c>
    </row>
    <row r="24" spans="2:16" x14ac:dyDescent="0.4">
      <c r="B24" s="3">
        <v>10</v>
      </c>
      <c r="C24" s="14"/>
      <c r="D24" s="31"/>
      <c r="E24" s="11">
        <f t="shared" si="0"/>
        <v>0</v>
      </c>
      <c r="F24" s="11">
        <f t="shared" si="1"/>
        <v>0</v>
      </c>
      <c r="G24" s="33"/>
      <c r="H24" s="12">
        <f t="shared" si="2"/>
        <v>0</v>
      </c>
      <c r="J24" s="3">
        <v>10</v>
      </c>
      <c r="K24" s="14"/>
      <c r="L24" s="31"/>
      <c r="M24" s="11">
        <f t="shared" si="3"/>
        <v>0</v>
      </c>
      <c r="N24" s="30"/>
      <c r="O24" s="33"/>
      <c r="P24" s="12">
        <f t="shared" si="4"/>
        <v>0</v>
      </c>
    </row>
    <row r="25" spans="2:16" x14ac:dyDescent="0.4">
      <c r="B25" s="3">
        <v>11</v>
      </c>
      <c r="C25" s="14"/>
      <c r="D25" s="31"/>
      <c r="E25" s="11">
        <f t="shared" si="0"/>
        <v>0</v>
      </c>
      <c r="F25" s="11">
        <f t="shared" si="1"/>
        <v>0</v>
      </c>
      <c r="G25" s="33"/>
      <c r="H25" s="12">
        <f t="shared" si="2"/>
        <v>0</v>
      </c>
      <c r="J25" s="3">
        <v>11</v>
      </c>
      <c r="K25" s="14"/>
      <c r="L25" s="31"/>
      <c r="M25" s="11">
        <f t="shared" si="3"/>
        <v>0</v>
      </c>
      <c r="N25" s="30"/>
      <c r="O25" s="33"/>
      <c r="P25" s="12">
        <f t="shared" si="4"/>
        <v>0</v>
      </c>
    </row>
    <row r="26" spans="2:16" x14ac:dyDescent="0.4">
      <c r="B26" s="3">
        <v>12</v>
      </c>
      <c r="C26" s="14"/>
      <c r="D26" s="31"/>
      <c r="E26" s="11">
        <f t="shared" si="0"/>
        <v>0</v>
      </c>
      <c r="F26" s="11">
        <f t="shared" si="1"/>
        <v>0</v>
      </c>
      <c r="G26" s="33"/>
      <c r="H26" s="12">
        <f t="shared" si="2"/>
        <v>0</v>
      </c>
      <c r="J26" s="3">
        <v>12</v>
      </c>
      <c r="K26" s="14"/>
      <c r="L26" s="31"/>
      <c r="M26" s="11">
        <f t="shared" si="3"/>
        <v>0</v>
      </c>
      <c r="N26" s="30"/>
      <c r="O26" s="33"/>
      <c r="P26" s="12">
        <f t="shared" si="4"/>
        <v>0</v>
      </c>
    </row>
    <row r="27" spans="2:16" x14ac:dyDescent="0.4">
      <c r="B27" s="3">
        <v>13</v>
      </c>
      <c r="C27" s="14"/>
      <c r="D27" s="31"/>
      <c r="E27" s="11">
        <f t="shared" si="0"/>
        <v>0</v>
      </c>
      <c r="F27" s="11">
        <f t="shared" si="1"/>
        <v>0</v>
      </c>
      <c r="G27" s="33"/>
      <c r="H27" s="12">
        <f t="shared" si="2"/>
        <v>0</v>
      </c>
      <c r="J27" s="3">
        <v>13</v>
      </c>
      <c r="K27" s="14"/>
      <c r="L27" s="31"/>
      <c r="M27" s="11">
        <f t="shared" si="3"/>
        <v>0</v>
      </c>
      <c r="N27" s="30"/>
      <c r="O27" s="33"/>
      <c r="P27" s="12">
        <f t="shared" si="4"/>
        <v>0</v>
      </c>
    </row>
    <row r="28" spans="2:16" x14ac:dyDescent="0.4">
      <c r="B28" s="3">
        <v>14</v>
      </c>
      <c r="C28" s="14"/>
      <c r="D28" s="31"/>
      <c r="E28" s="11">
        <f t="shared" si="0"/>
        <v>0</v>
      </c>
      <c r="F28" s="11">
        <f t="shared" si="1"/>
        <v>0</v>
      </c>
      <c r="G28" s="33"/>
      <c r="H28" s="12">
        <f t="shared" si="2"/>
        <v>0</v>
      </c>
      <c r="J28" s="3">
        <v>14</v>
      </c>
      <c r="K28" s="14"/>
      <c r="L28" s="31"/>
      <c r="M28" s="11">
        <f t="shared" si="3"/>
        <v>0</v>
      </c>
      <c r="N28" s="30"/>
      <c r="O28" s="33"/>
      <c r="P28" s="12">
        <f t="shared" si="4"/>
        <v>0</v>
      </c>
    </row>
    <row r="29" spans="2:16" x14ac:dyDescent="0.4">
      <c r="B29" s="3">
        <v>15</v>
      </c>
      <c r="C29" s="14"/>
      <c r="D29" s="31"/>
      <c r="E29" s="11">
        <f t="shared" si="0"/>
        <v>0</v>
      </c>
      <c r="F29" s="11">
        <f t="shared" si="1"/>
        <v>0</v>
      </c>
      <c r="G29" s="33"/>
      <c r="H29" s="12">
        <f t="shared" si="2"/>
        <v>0</v>
      </c>
      <c r="J29" s="3">
        <v>15</v>
      </c>
      <c r="K29" s="14"/>
      <c r="L29" s="31"/>
      <c r="M29" s="11">
        <f t="shared" si="3"/>
        <v>0</v>
      </c>
      <c r="N29" s="30"/>
      <c r="O29" s="33"/>
      <c r="P29" s="12">
        <f t="shared" si="4"/>
        <v>0</v>
      </c>
    </row>
    <row r="30" spans="2:16" x14ac:dyDescent="0.4">
      <c r="B30" s="3">
        <v>16</v>
      </c>
      <c r="C30" s="14"/>
      <c r="D30" s="31"/>
      <c r="E30" s="11">
        <f t="shared" si="0"/>
        <v>0</v>
      </c>
      <c r="F30" s="11">
        <f t="shared" si="1"/>
        <v>0</v>
      </c>
      <c r="G30" s="33"/>
      <c r="H30" s="12">
        <f t="shared" si="2"/>
        <v>0</v>
      </c>
      <c r="J30" s="3">
        <v>16</v>
      </c>
      <c r="K30" s="14"/>
      <c r="L30" s="31"/>
      <c r="M30" s="11">
        <f t="shared" si="3"/>
        <v>0</v>
      </c>
      <c r="N30" s="30"/>
      <c r="O30" s="33"/>
      <c r="P30" s="12">
        <f t="shared" si="4"/>
        <v>0</v>
      </c>
    </row>
    <row r="31" spans="2:16" x14ac:dyDescent="0.4">
      <c r="B31" s="3">
        <v>17</v>
      </c>
      <c r="C31" s="14"/>
      <c r="D31" s="31"/>
      <c r="E31" s="11">
        <f t="shared" si="0"/>
        <v>0</v>
      </c>
      <c r="F31" s="11">
        <f t="shared" si="1"/>
        <v>0</v>
      </c>
      <c r="G31" s="33"/>
      <c r="H31" s="12">
        <f t="shared" si="2"/>
        <v>0</v>
      </c>
      <c r="J31" s="3">
        <v>17</v>
      </c>
      <c r="K31" s="14"/>
      <c r="L31" s="31"/>
      <c r="M31" s="11">
        <f t="shared" si="3"/>
        <v>0</v>
      </c>
      <c r="N31" s="30"/>
      <c r="O31" s="33"/>
      <c r="P31" s="12">
        <f t="shared" si="4"/>
        <v>0</v>
      </c>
    </row>
    <row r="32" spans="2:16" x14ac:dyDescent="0.4">
      <c r="B32" s="3">
        <v>18</v>
      </c>
      <c r="C32" s="14"/>
      <c r="D32" s="31"/>
      <c r="E32" s="11">
        <f t="shared" si="0"/>
        <v>0</v>
      </c>
      <c r="F32" s="11">
        <f t="shared" si="1"/>
        <v>0</v>
      </c>
      <c r="G32" s="33"/>
      <c r="H32" s="12">
        <f t="shared" si="2"/>
        <v>0</v>
      </c>
      <c r="J32" s="3">
        <v>18</v>
      </c>
      <c r="K32" s="14"/>
      <c r="L32" s="31"/>
      <c r="M32" s="11">
        <f t="shared" si="3"/>
        <v>0</v>
      </c>
      <c r="N32" s="30"/>
      <c r="O32" s="33"/>
      <c r="P32" s="12">
        <f t="shared" si="4"/>
        <v>0</v>
      </c>
    </row>
    <row r="33" spans="2:16" x14ac:dyDescent="0.4">
      <c r="B33" s="3">
        <v>19</v>
      </c>
      <c r="C33" s="14"/>
      <c r="D33" s="31"/>
      <c r="E33" s="11">
        <f t="shared" si="0"/>
        <v>0</v>
      </c>
      <c r="F33" s="11">
        <f t="shared" si="1"/>
        <v>0</v>
      </c>
      <c r="G33" s="33"/>
      <c r="H33" s="12">
        <f t="shared" si="2"/>
        <v>0</v>
      </c>
      <c r="J33" s="3">
        <v>19</v>
      </c>
      <c r="K33" s="14"/>
      <c r="L33" s="31"/>
      <c r="M33" s="11">
        <f t="shared" si="3"/>
        <v>0</v>
      </c>
      <c r="N33" s="30"/>
      <c r="O33" s="33"/>
      <c r="P33" s="12">
        <f t="shared" si="4"/>
        <v>0</v>
      </c>
    </row>
    <row r="34" spans="2:16" x14ac:dyDescent="0.4">
      <c r="B34" s="3">
        <v>20</v>
      </c>
      <c r="C34" s="14"/>
      <c r="D34" s="31"/>
      <c r="E34" s="11">
        <f t="shared" si="0"/>
        <v>0</v>
      </c>
      <c r="F34" s="11">
        <f t="shared" si="1"/>
        <v>0</v>
      </c>
      <c r="G34" s="33"/>
      <c r="H34" s="12">
        <f t="shared" si="2"/>
        <v>0</v>
      </c>
      <c r="J34" s="3">
        <v>20</v>
      </c>
      <c r="K34" s="14"/>
      <c r="L34" s="31"/>
      <c r="M34" s="11">
        <f t="shared" si="3"/>
        <v>0</v>
      </c>
      <c r="N34" s="30"/>
      <c r="O34" s="33"/>
      <c r="P34" s="12">
        <f t="shared" si="4"/>
        <v>0</v>
      </c>
    </row>
    <row r="35" spans="2:16" x14ac:dyDescent="0.4">
      <c r="B35" s="3">
        <v>21</v>
      </c>
      <c r="C35" s="14"/>
      <c r="D35" s="31"/>
      <c r="E35" s="11">
        <f t="shared" si="0"/>
        <v>0</v>
      </c>
      <c r="F35" s="11">
        <f t="shared" si="1"/>
        <v>0</v>
      </c>
      <c r="G35" s="33"/>
      <c r="H35" s="12">
        <f t="shared" si="2"/>
        <v>0</v>
      </c>
      <c r="J35" s="3">
        <v>21</v>
      </c>
      <c r="K35" s="14"/>
      <c r="L35" s="31"/>
      <c r="M35" s="11">
        <f t="shared" si="3"/>
        <v>0</v>
      </c>
      <c r="N35" s="30"/>
      <c r="O35" s="33"/>
      <c r="P35" s="12">
        <f t="shared" si="4"/>
        <v>0</v>
      </c>
    </row>
    <row r="36" spans="2:16" x14ac:dyDescent="0.4">
      <c r="B36" s="3">
        <v>22</v>
      </c>
      <c r="C36" s="14"/>
      <c r="D36" s="31"/>
      <c r="E36" s="11">
        <f t="shared" si="0"/>
        <v>0</v>
      </c>
      <c r="F36" s="11">
        <f t="shared" si="1"/>
        <v>0</v>
      </c>
      <c r="G36" s="33"/>
      <c r="H36" s="12">
        <f t="shared" si="2"/>
        <v>0</v>
      </c>
      <c r="J36" s="3">
        <v>22</v>
      </c>
      <c r="K36" s="14"/>
      <c r="L36" s="31"/>
      <c r="M36" s="11">
        <f t="shared" si="3"/>
        <v>0</v>
      </c>
      <c r="N36" s="30"/>
      <c r="O36" s="33"/>
      <c r="P36" s="12">
        <f t="shared" si="4"/>
        <v>0</v>
      </c>
    </row>
    <row r="37" spans="2:16" x14ac:dyDescent="0.4">
      <c r="B37" s="3">
        <v>23</v>
      </c>
      <c r="C37" s="14"/>
      <c r="D37" s="31"/>
      <c r="E37" s="11">
        <f t="shared" si="0"/>
        <v>0</v>
      </c>
      <c r="F37" s="11">
        <f t="shared" si="1"/>
        <v>0</v>
      </c>
      <c r="G37" s="33"/>
      <c r="H37" s="12">
        <f t="shared" si="2"/>
        <v>0</v>
      </c>
      <c r="J37" s="3">
        <v>23</v>
      </c>
      <c r="K37" s="14"/>
      <c r="L37" s="31"/>
      <c r="M37" s="11">
        <f t="shared" si="3"/>
        <v>0</v>
      </c>
      <c r="N37" s="30"/>
      <c r="O37" s="33"/>
      <c r="P37" s="12">
        <f t="shared" si="4"/>
        <v>0</v>
      </c>
    </row>
    <row r="38" spans="2:16" x14ac:dyDescent="0.4">
      <c r="B38" s="3">
        <v>24</v>
      </c>
      <c r="C38" s="14"/>
      <c r="D38" s="31"/>
      <c r="E38" s="11">
        <f t="shared" si="0"/>
        <v>0</v>
      </c>
      <c r="F38" s="11">
        <f t="shared" si="1"/>
        <v>0</v>
      </c>
      <c r="G38" s="33"/>
      <c r="H38" s="12">
        <f t="shared" si="2"/>
        <v>0</v>
      </c>
      <c r="J38" s="3">
        <v>24</v>
      </c>
      <c r="K38" s="14"/>
      <c r="L38" s="31"/>
      <c r="M38" s="11">
        <f t="shared" si="3"/>
        <v>0</v>
      </c>
      <c r="N38" s="30"/>
      <c r="O38" s="33"/>
      <c r="P38" s="12">
        <f t="shared" si="4"/>
        <v>0</v>
      </c>
    </row>
    <row r="39" spans="2:16" x14ac:dyDescent="0.4">
      <c r="B39" s="3">
        <v>25</v>
      </c>
      <c r="C39" s="14"/>
      <c r="D39" s="31"/>
      <c r="E39" s="11">
        <f t="shared" si="0"/>
        <v>0</v>
      </c>
      <c r="F39" s="11">
        <f t="shared" si="1"/>
        <v>0</v>
      </c>
      <c r="G39" s="33"/>
      <c r="H39" s="12">
        <f t="shared" si="2"/>
        <v>0</v>
      </c>
      <c r="J39" s="3">
        <v>25</v>
      </c>
      <c r="K39" s="14"/>
      <c r="L39" s="31"/>
      <c r="M39" s="11">
        <f t="shared" si="3"/>
        <v>0</v>
      </c>
      <c r="N39" s="30"/>
      <c r="O39" s="33"/>
      <c r="P39" s="12">
        <f t="shared" si="4"/>
        <v>0</v>
      </c>
    </row>
    <row r="40" spans="2:16" x14ac:dyDescent="0.4">
      <c r="B40" s="3">
        <v>26</v>
      </c>
      <c r="C40" s="14"/>
      <c r="D40" s="31"/>
      <c r="E40" s="11">
        <f t="shared" si="0"/>
        <v>0</v>
      </c>
      <c r="F40" s="11">
        <f t="shared" si="1"/>
        <v>0</v>
      </c>
      <c r="G40" s="33"/>
      <c r="H40" s="12">
        <f t="shared" si="2"/>
        <v>0</v>
      </c>
      <c r="J40" s="3">
        <v>26</v>
      </c>
      <c r="K40" s="14"/>
      <c r="L40" s="31"/>
      <c r="M40" s="11">
        <f t="shared" si="3"/>
        <v>0</v>
      </c>
      <c r="N40" s="30"/>
      <c r="O40" s="33"/>
      <c r="P40" s="12">
        <f t="shared" si="4"/>
        <v>0</v>
      </c>
    </row>
    <row r="41" spans="2:16" x14ac:dyDescent="0.4">
      <c r="B41" s="3">
        <v>27</v>
      </c>
      <c r="C41" s="14"/>
      <c r="D41" s="31"/>
      <c r="E41" s="11">
        <f t="shared" si="0"/>
        <v>0</v>
      </c>
      <c r="F41" s="11">
        <f t="shared" si="1"/>
        <v>0</v>
      </c>
      <c r="G41" s="33"/>
      <c r="H41" s="12">
        <f t="shared" si="2"/>
        <v>0</v>
      </c>
      <c r="J41" s="3">
        <v>27</v>
      </c>
      <c r="K41" s="14"/>
      <c r="L41" s="31"/>
      <c r="M41" s="11">
        <f t="shared" si="3"/>
        <v>0</v>
      </c>
      <c r="N41" s="30"/>
      <c r="O41" s="33"/>
      <c r="P41" s="12">
        <f t="shared" si="4"/>
        <v>0</v>
      </c>
    </row>
    <row r="42" spans="2:16" x14ac:dyDescent="0.4">
      <c r="B42" s="3">
        <v>28</v>
      </c>
      <c r="C42" s="14"/>
      <c r="D42" s="31"/>
      <c r="E42" s="11">
        <f t="shared" si="0"/>
        <v>0</v>
      </c>
      <c r="F42" s="11">
        <f t="shared" si="1"/>
        <v>0</v>
      </c>
      <c r="G42" s="33"/>
      <c r="H42" s="12">
        <f t="shared" si="2"/>
        <v>0</v>
      </c>
      <c r="J42" s="3">
        <v>28</v>
      </c>
      <c r="K42" s="14"/>
      <c r="L42" s="31"/>
      <c r="M42" s="11">
        <f t="shared" si="3"/>
        <v>0</v>
      </c>
      <c r="N42" s="30"/>
      <c r="O42" s="33"/>
      <c r="P42" s="12">
        <f t="shared" si="4"/>
        <v>0</v>
      </c>
    </row>
    <row r="43" spans="2:16" x14ac:dyDescent="0.4">
      <c r="B43" s="3">
        <v>29</v>
      </c>
      <c r="C43" s="14"/>
      <c r="D43" s="31"/>
      <c r="E43" s="11">
        <f t="shared" si="0"/>
        <v>0</v>
      </c>
      <c r="F43" s="11">
        <f t="shared" si="1"/>
        <v>0</v>
      </c>
      <c r="G43" s="33"/>
      <c r="H43" s="12">
        <f t="shared" si="2"/>
        <v>0</v>
      </c>
      <c r="J43" s="3">
        <v>29</v>
      </c>
      <c r="K43" s="14"/>
      <c r="L43" s="31"/>
      <c r="M43" s="11">
        <f t="shared" si="3"/>
        <v>0</v>
      </c>
      <c r="N43" s="30"/>
      <c r="O43" s="33"/>
      <c r="P43" s="12">
        <f t="shared" si="4"/>
        <v>0</v>
      </c>
    </row>
    <row r="44" spans="2:16" x14ac:dyDescent="0.4">
      <c r="B44" s="3">
        <v>30</v>
      </c>
      <c r="C44" s="14"/>
      <c r="D44" s="31"/>
      <c r="E44" s="11">
        <f t="shared" si="0"/>
        <v>0</v>
      </c>
      <c r="F44" s="11">
        <f t="shared" si="1"/>
        <v>0</v>
      </c>
      <c r="G44" s="33"/>
      <c r="H44" s="12">
        <f t="shared" si="2"/>
        <v>0</v>
      </c>
      <c r="J44" s="3">
        <v>30</v>
      </c>
      <c r="K44" s="14"/>
      <c r="L44" s="31"/>
      <c r="M44" s="11">
        <f t="shared" si="3"/>
        <v>0</v>
      </c>
      <c r="N44" s="30"/>
      <c r="O44" s="33"/>
      <c r="P44" s="12">
        <f t="shared" si="4"/>
        <v>0</v>
      </c>
    </row>
    <row r="45" spans="2:16" x14ac:dyDescent="0.4">
      <c r="B45" s="3">
        <v>31</v>
      </c>
      <c r="C45" s="14"/>
      <c r="D45" s="31"/>
      <c r="E45" s="11">
        <f t="shared" si="0"/>
        <v>0</v>
      </c>
      <c r="F45" s="11">
        <f t="shared" si="1"/>
        <v>0</v>
      </c>
      <c r="G45" s="33"/>
      <c r="H45" s="12">
        <f t="shared" si="2"/>
        <v>0</v>
      </c>
      <c r="J45" s="3">
        <v>31</v>
      </c>
      <c r="K45" s="14"/>
      <c r="L45" s="31"/>
      <c r="M45" s="11">
        <f t="shared" si="3"/>
        <v>0</v>
      </c>
      <c r="N45" s="30"/>
      <c r="O45" s="33"/>
      <c r="P45" s="12">
        <f t="shared" si="4"/>
        <v>0</v>
      </c>
    </row>
    <row r="46" spans="2:16" x14ac:dyDescent="0.4">
      <c r="B46" s="3">
        <v>32</v>
      </c>
      <c r="C46" s="14"/>
      <c r="D46" s="31"/>
      <c r="E46" s="11">
        <f t="shared" si="0"/>
        <v>0</v>
      </c>
      <c r="F46" s="11">
        <f t="shared" si="1"/>
        <v>0</v>
      </c>
      <c r="G46" s="33"/>
      <c r="H46" s="12">
        <f t="shared" si="2"/>
        <v>0</v>
      </c>
      <c r="J46" s="3">
        <v>32</v>
      </c>
      <c r="K46" s="14"/>
      <c r="L46" s="31"/>
      <c r="M46" s="11">
        <f t="shared" si="3"/>
        <v>0</v>
      </c>
      <c r="N46" s="30"/>
      <c r="O46" s="33"/>
      <c r="P46" s="12">
        <f t="shared" si="4"/>
        <v>0</v>
      </c>
    </row>
    <row r="47" spans="2:16" x14ac:dyDescent="0.4">
      <c r="B47" s="3">
        <v>33</v>
      </c>
      <c r="C47" s="14"/>
      <c r="D47" s="31"/>
      <c r="E47" s="11">
        <f t="shared" si="0"/>
        <v>0</v>
      </c>
      <c r="F47" s="11">
        <f t="shared" si="1"/>
        <v>0</v>
      </c>
      <c r="G47" s="33"/>
      <c r="H47" s="12">
        <f t="shared" si="2"/>
        <v>0</v>
      </c>
      <c r="J47" s="3">
        <v>33</v>
      </c>
      <c r="K47" s="14"/>
      <c r="L47" s="31"/>
      <c r="M47" s="11">
        <f t="shared" si="3"/>
        <v>0</v>
      </c>
      <c r="N47" s="30"/>
      <c r="O47" s="33"/>
      <c r="P47" s="12">
        <f t="shared" si="4"/>
        <v>0</v>
      </c>
    </row>
    <row r="48" spans="2:16" x14ac:dyDescent="0.4">
      <c r="B48" s="3">
        <v>34</v>
      </c>
      <c r="C48" s="14"/>
      <c r="D48" s="31"/>
      <c r="E48" s="11">
        <f t="shared" si="0"/>
        <v>0</v>
      </c>
      <c r="F48" s="11">
        <f t="shared" si="1"/>
        <v>0</v>
      </c>
      <c r="G48" s="33"/>
      <c r="H48" s="12">
        <f t="shared" si="2"/>
        <v>0</v>
      </c>
      <c r="J48" s="3">
        <v>34</v>
      </c>
      <c r="K48" s="14"/>
      <c r="L48" s="31"/>
      <c r="M48" s="11">
        <f t="shared" si="3"/>
        <v>0</v>
      </c>
      <c r="N48" s="30"/>
      <c r="O48" s="33"/>
      <c r="P48" s="12">
        <f t="shared" si="4"/>
        <v>0</v>
      </c>
    </row>
    <row r="49" spans="2:16" x14ac:dyDescent="0.4">
      <c r="B49" s="3">
        <v>35</v>
      </c>
      <c r="C49" s="14"/>
      <c r="D49" s="31"/>
      <c r="E49" s="11">
        <f t="shared" si="0"/>
        <v>0</v>
      </c>
      <c r="F49" s="11">
        <f t="shared" si="1"/>
        <v>0</v>
      </c>
      <c r="G49" s="33"/>
      <c r="H49" s="12">
        <f t="shared" si="2"/>
        <v>0</v>
      </c>
      <c r="J49" s="3">
        <v>35</v>
      </c>
      <c r="K49" s="14"/>
      <c r="L49" s="31"/>
      <c r="M49" s="11">
        <f t="shared" si="3"/>
        <v>0</v>
      </c>
      <c r="N49" s="30"/>
      <c r="O49" s="33"/>
      <c r="P49" s="12">
        <f t="shared" si="4"/>
        <v>0</v>
      </c>
    </row>
    <row r="50" spans="2:16" x14ac:dyDescent="0.4">
      <c r="B50" s="3">
        <v>36</v>
      </c>
      <c r="C50" s="14"/>
      <c r="D50" s="31"/>
      <c r="E50" s="11">
        <f t="shared" si="0"/>
        <v>0</v>
      </c>
      <c r="F50" s="11">
        <f t="shared" si="1"/>
        <v>0</v>
      </c>
      <c r="G50" s="33"/>
      <c r="H50" s="12">
        <f t="shared" si="2"/>
        <v>0</v>
      </c>
      <c r="J50" s="3">
        <v>36</v>
      </c>
      <c r="K50" s="14"/>
      <c r="L50" s="31"/>
      <c r="M50" s="11">
        <f t="shared" si="3"/>
        <v>0</v>
      </c>
      <c r="N50" s="30"/>
      <c r="O50" s="33"/>
      <c r="P50" s="12">
        <f t="shared" si="4"/>
        <v>0</v>
      </c>
    </row>
    <row r="51" spans="2:16" x14ac:dyDescent="0.4">
      <c r="B51" s="3">
        <v>37</v>
      </c>
      <c r="C51" s="14"/>
      <c r="D51" s="31"/>
      <c r="E51" s="11">
        <f t="shared" si="0"/>
        <v>0</v>
      </c>
      <c r="F51" s="11">
        <f t="shared" si="1"/>
        <v>0</v>
      </c>
      <c r="G51" s="33"/>
      <c r="H51" s="12">
        <f t="shared" si="2"/>
        <v>0</v>
      </c>
      <c r="J51" s="3">
        <v>37</v>
      </c>
      <c r="K51" s="14"/>
      <c r="L51" s="31"/>
      <c r="M51" s="11">
        <f t="shared" si="3"/>
        <v>0</v>
      </c>
      <c r="N51" s="30"/>
      <c r="O51" s="33"/>
      <c r="P51" s="12">
        <f t="shared" si="4"/>
        <v>0</v>
      </c>
    </row>
    <row r="52" spans="2:16" x14ac:dyDescent="0.4">
      <c r="B52" s="3">
        <v>38</v>
      </c>
      <c r="C52" s="14"/>
      <c r="D52" s="31"/>
      <c r="E52" s="11">
        <f t="shared" si="0"/>
        <v>0</v>
      </c>
      <c r="F52" s="11">
        <f t="shared" si="1"/>
        <v>0</v>
      </c>
      <c r="G52" s="33"/>
      <c r="H52" s="12">
        <f t="shared" si="2"/>
        <v>0</v>
      </c>
      <c r="J52" s="3">
        <v>38</v>
      </c>
      <c r="K52" s="14"/>
      <c r="L52" s="31"/>
      <c r="M52" s="11">
        <f t="shared" si="3"/>
        <v>0</v>
      </c>
      <c r="N52" s="30"/>
      <c r="O52" s="33"/>
      <c r="P52" s="12">
        <f t="shared" si="4"/>
        <v>0</v>
      </c>
    </row>
    <row r="53" spans="2:16" x14ac:dyDescent="0.4">
      <c r="B53" s="3">
        <v>39</v>
      </c>
      <c r="C53" s="14"/>
      <c r="D53" s="31"/>
      <c r="E53" s="11">
        <f t="shared" si="0"/>
        <v>0</v>
      </c>
      <c r="F53" s="11">
        <f t="shared" si="1"/>
        <v>0</v>
      </c>
      <c r="G53" s="33"/>
      <c r="H53" s="12">
        <f t="shared" si="2"/>
        <v>0</v>
      </c>
      <c r="J53" s="3">
        <v>39</v>
      </c>
      <c r="K53" s="14"/>
      <c r="L53" s="31"/>
      <c r="M53" s="11">
        <f t="shared" si="3"/>
        <v>0</v>
      </c>
      <c r="N53" s="30"/>
      <c r="O53" s="33"/>
      <c r="P53" s="12">
        <f t="shared" si="4"/>
        <v>0</v>
      </c>
    </row>
    <row r="54" spans="2:16" x14ac:dyDescent="0.4">
      <c r="B54" s="3">
        <v>40</v>
      </c>
      <c r="C54" s="14"/>
      <c r="D54" s="31"/>
      <c r="E54" s="11">
        <f t="shared" si="0"/>
        <v>0</v>
      </c>
      <c r="F54" s="11">
        <f t="shared" si="1"/>
        <v>0</v>
      </c>
      <c r="G54" s="33"/>
      <c r="H54" s="12">
        <f t="shared" si="2"/>
        <v>0</v>
      </c>
      <c r="J54" s="3">
        <v>40</v>
      </c>
      <c r="K54" s="14"/>
      <c r="L54" s="31"/>
      <c r="M54" s="11">
        <f t="shared" si="3"/>
        <v>0</v>
      </c>
      <c r="N54" s="30"/>
      <c r="O54" s="33"/>
      <c r="P54" s="12">
        <f t="shared" si="4"/>
        <v>0</v>
      </c>
    </row>
    <row r="55" spans="2:16" x14ac:dyDescent="0.4">
      <c r="B55" s="3">
        <v>41</v>
      </c>
      <c r="C55" s="14"/>
      <c r="D55" s="31"/>
      <c r="E55" s="11">
        <f t="shared" si="0"/>
        <v>0</v>
      </c>
      <c r="F55" s="11">
        <f t="shared" si="1"/>
        <v>0</v>
      </c>
      <c r="G55" s="33"/>
      <c r="H55" s="12">
        <f t="shared" si="2"/>
        <v>0</v>
      </c>
      <c r="J55" s="3">
        <v>41</v>
      </c>
      <c r="K55" s="14"/>
      <c r="L55" s="31"/>
      <c r="M55" s="11">
        <f t="shared" si="3"/>
        <v>0</v>
      </c>
      <c r="N55" s="30"/>
      <c r="O55" s="33"/>
      <c r="P55" s="12">
        <f t="shared" si="4"/>
        <v>0</v>
      </c>
    </row>
    <row r="56" spans="2:16" x14ac:dyDescent="0.4">
      <c r="B56" s="3">
        <v>42</v>
      </c>
      <c r="C56" s="14"/>
      <c r="D56" s="31"/>
      <c r="E56" s="11">
        <f t="shared" si="0"/>
        <v>0</v>
      </c>
      <c r="F56" s="11">
        <f t="shared" si="1"/>
        <v>0</v>
      </c>
      <c r="G56" s="33"/>
      <c r="H56" s="12">
        <f t="shared" si="2"/>
        <v>0</v>
      </c>
      <c r="J56" s="3">
        <v>42</v>
      </c>
      <c r="K56" s="14"/>
      <c r="L56" s="31"/>
      <c r="M56" s="11">
        <f t="shared" si="3"/>
        <v>0</v>
      </c>
      <c r="N56" s="30"/>
      <c r="O56" s="33"/>
      <c r="P56" s="12">
        <f t="shared" si="4"/>
        <v>0</v>
      </c>
    </row>
    <row r="57" spans="2:16" x14ac:dyDescent="0.4">
      <c r="B57" s="3">
        <v>43</v>
      </c>
      <c r="C57" s="14"/>
      <c r="D57" s="31"/>
      <c r="E57" s="11">
        <f t="shared" si="0"/>
        <v>0</v>
      </c>
      <c r="F57" s="11">
        <f t="shared" si="1"/>
        <v>0</v>
      </c>
      <c r="G57" s="33"/>
      <c r="H57" s="12">
        <f t="shared" si="2"/>
        <v>0</v>
      </c>
      <c r="J57" s="3">
        <v>43</v>
      </c>
      <c r="K57" s="14"/>
      <c r="L57" s="31"/>
      <c r="M57" s="11">
        <f t="shared" si="3"/>
        <v>0</v>
      </c>
      <c r="N57" s="30"/>
      <c r="O57" s="33"/>
      <c r="P57" s="12">
        <f t="shared" si="4"/>
        <v>0</v>
      </c>
    </row>
    <row r="58" spans="2:16" x14ac:dyDescent="0.4">
      <c r="B58" s="3">
        <v>44</v>
      </c>
      <c r="C58" s="14"/>
      <c r="D58" s="31"/>
      <c r="E58" s="11">
        <f t="shared" si="0"/>
        <v>0</v>
      </c>
      <c r="F58" s="11">
        <f t="shared" si="1"/>
        <v>0</v>
      </c>
      <c r="G58" s="33"/>
      <c r="H58" s="12">
        <f t="shared" si="2"/>
        <v>0</v>
      </c>
      <c r="J58" s="3">
        <v>44</v>
      </c>
      <c r="K58" s="14"/>
      <c r="L58" s="31"/>
      <c r="M58" s="11">
        <f t="shared" si="3"/>
        <v>0</v>
      </c>
      <c r="N58" s="30"/>
      <c r="O58" s="33"/>
      <c r="P58" s="12">
        <f t="shared" si="4"/>
        <v>0</v>
      </c>
    </row>
    <row r="59" spans="2:16" x14ac:dyDescent="0.4">
      <c r="B59" s="3">
        <v>45</v>
      </c>
      <c r="C59" s="14"/>
      <c r="D59" s="31"/>
      <c r="E59" s="11">
        <f t="shared" si="0"/>
        <v>0</v>
      </c>
      <c r="F59" s="11">
        <f t="shared" si="1"/>
        <v>0</v>
      </c>
      <c r="G59" s="33"/>
      <c r="H59" s="12">
        <f t="shared" si="2"/>
        <v>0</v>
      </c>
      <c r="J59" s="3">
        <v>45</v>
      </c>
      <c r="K59" s="14"/>
      <c r="L59" s="31"/>
      <c r="M59" s="11">
        <f t="shared" si="3"/>
        <v>0</v>
      </c>
      <c r="N59" s="30"/>
      <c r="O59" s="33"/>
      <c r="P59" s="12">
        <f t="shared" si="4"/>
        <v>0</v>
      </c>
    </row>
    <row r="60" spans="2:16" x14ac:dyDescent="0.4">
      <c r="B60" s="3">
        <v>46</v>
      </c>
      <c r="C60" s="14"/>
      <c r="D60" s="31"/>
      <c r="E60" s="11">
        <f t="shared" si="0"/>
        <v>0</v>
      </c>
      <c r="F60" s="11">
        <f t="shared" si="1"/>
        <v>0</v>
      </c>
      <c r="G60" s="33"/>
      <c r="H60" s="12">
        <f t="shared" si="2"/>
        <v>0</v>
      </c>
      <c r="J60" s="3">
        <v>46</v>
      </c>
      <c r="K60" s="14"/>
      <c r="L60" s="31"/>
      <c r="M60" s="11">
        <f t="shared" si="3"/>
        <v>0</v>
      </c>
      <c r="N60" s="30"/>
      <c r="O60" s="33"/>
      <c r="P60" s="12">
        <f t="shared" si="4"/>
        <v>0</v>
      </c>
    </row>
    <row r="61" spans="2:16" x14ac:dyDescent="0.4">
      <c r="B61" s="3">
        <v>47</v>
      </c>
      <c r="C61" s="14"/>
      <c r="D61" s="31"/>
      <c r="E61" s="11">
        <f t="shared" si="0"/>
        <v>0</v>
      </c>
      <c r="F61" s="11">
        <f t="shared" si="1"/>
        <v>0</v>
      </c>
      <c r="G61" s="33"/>
      <c r="H61" s="12">
        <f t="shared" si="2"/>
        <v>0</v>
      </c>
      <c r="J61" s="3">
        <v>47</v>
      </c>
      <c r="K61" s="14"/>
      <c r="L61" s="31"/>
      <c r="M61" s="11">
        <f t="shared" si="3"/>
        <v>0</v>
      </c>
      <c r="N61" s="30"/>
      <c r="O61" s="33"/>
      <c r="P61" s="12">
        <f t="shared" si="4"/>
        <v>0</v>
      </c>
    </row>
    <row r="62" spans="2:16" x14ac:dyDescent="0.4">
      <c r="B62" s="3">
        <v>48</v>
      </c>
      <c r="C62" s="14"/>
      <c r="D62" s="31"/>
      <c r="E62" s="11">
        <f t="shared" si="0"/>
        <v>0</v>
      </c>
      <c r="F62" s="11">
        <f t="shared" si="1"/>
        <v>0</v>
      </c>
      <c r="G62" s="33"/>
      <c r="H62" s="12">
        <f t="shared" si="2"/>
        <v>0</v>
      </c>
      <c r="J62" s="3">
        <v>48</v>
      </c>
      <c r="K62" s="14"/>
      <c r="L62" s="31"/>
      <c r="M62" s="11">
        <f t="shared" si="3"/>
        <v>0</v>
      </c>
      <c r="N62" s="30"/>
      <c r="O62" s="33"/>
      <c r="P62" s="12">
        <f t="shared" si="4"/>
        <v>0</v>
      </c>
    </row>
    <row r="63" spans="2:16" x14ac:dyDescent="0.4">
      <c r="B63" s="3">
        <v>49</v>
      </c>
      <c r="C63" s="14"/>
      <c r="D63" s="31"/>
      <c r="E63" s="11">
        <f t="shared" si="0"/>
        <v>0</v>
      </c>
      <c r="F63" s="11">
        <f t="shared" si="1"/>
        <v>0</v>
      </c>
      <c r="G63" s="33"/>
      <c r="H63" s="12">
        <f t="shared" si="2"/>
        <v>0</v>
      </c>
      <c r="J63" s="3">
        <v>49</v>
      </c>
      <c r="K63" s="14"/>
      <c r="L63" s="31"/>
      <c r="M63" s="11">
        <f t="shared" si="3"/>
        <v>0</v>
      </c>
      <c r="N63" s="30"/>
      <c r="O63" s="33"/>
      <c r="P63" s="12">
        <f t="shared" si="4"/>
        <v>0</v>
      </c>
    </row>
    <row r="64" spans="2:16" x14ac:dyDescent="0.4">
      <c r="B64" s="3">
        <v>50</v>
      </c>
      <c r="C64" s="14"/>
      <c r="D64" s="31"/>
      <c r="E64" s="11">
        <f t="shared" si="0"/>
        <v>0</v>
      </c>
      <c r="F64" s="11">
        <f t="shared" si="1"/>
        <v>0</v>
      </c>
      <c r="G64" s="33"/>
      <c r="H64" s="12">
        <f t="shared" si="2"/>
        <v>0</v>
      </c>
      <c r="J64" s="3">
        <v>50</v>
      </c>
      <c r="K64" s="14"/>
      <c r="L64" s="31"/>
      <c r="M64" s="11">
        <f t="shared" si="3"/>
        <v>0</v>
      </c>
      <c r="N64" s="30"/>
      <c r="O64" s="33"/>
      <c r="P64" s="12">
        <f t="shared" si="4"/>
        <v>0</v>
      </c>
    </row>
  </sheetData>
  <phoneticPr fontId="1"/>
  <dataValidations count="1">
    <dataValidation type="list" allowBlank="1" showInputMessage="1" showErrorMessage="1" sqref="D9" xr:uid="{069EE110-D9CB-4E1E-8175-DA72FB72A9C5}">
      <formula1>"60％,70%,80%,90%,100%"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323D4-8D60-42ED-BF1E-21F9FA6386A2}">
  <sheetPr codeName="Sheet1"/>
  <dimension ref="B2:D17"/>
  <sheetViews>
    <sheetView tabSelected="1" workbookViewId="0">
      <selection activeCell="B6" sqref="B6"/>
    </sheetView>
  </sheetViews>
  <sheetFormatPr defaultRowHeight="18.75" x14ac:dyDescent="0.4"/>
  <cols>
    <col min="1" max="1" width="2.625" customWidth="1"/>
    <col min="2" max="2" width="31.75" bestFit="1" customWidth="1"/>
    <col min="3" max="3" width="13.375" bestFit="1" customWidth="1"/>
  </cols>
  <sheetData>
    <row r="2" spans="2:4" ht="25.5" x14ac:dyDescent="0.4">
      <c r="B2" s="29" t="s">
        <v>25</v>
      </c>
    </row>
    <row r="4" spans="2:4" x14ac:dyDescent="0.4">
      <c r="B4" s="36" t="s">
        <v>27</v>
      </c>
    </row>
    <row r="5" spans="2:4" x14ac:dyDescent="0.4">
      <c r="B5" s="36" t="s">
        <v>41</v>
      </c>
    </row>
    <row r="7" spans="2:4" x14ac:dyDescent="0.4">
      <c r="B7" t="s">
        <v>32</v>
      </c>
    </row>
    <row r="9" spans="2:4" x14ac:dyDescent="0.4">
      <c r="B9" s="1" t="s">
        <v>5</v>
      </c>
      <c r="C9" s="2" t="s">
        <v>4</v>
      </c>
    </row>
    <row r="10" spans="2:4" x14ac:dyDescent="0.4">
      <c r="B10" s="1" t="s">
        <v>0</v>
      </c>
      <c r="C10" s="27">
        <f>休業手当!H10</f>
        <v>287326</v>
      </c>
    </row>
    <row r="11" spans="2:4" x14ac:dyDescent="0.4">
      <c r="B11" s="1" t="s">
        <v>1</v>
      </c>
      <c r="C11" s="27">
        <f>休業手当!H9</f>
        <v>37</v>
      </c>
    </row>
    <row r="12" spans="2:4" x14ac:dyDescent="0.4">
      <c r="B12" s="1" t="s">
        <v>2</v>
      </c>
      <c r="C12" s="27">
        <f>C10/C11</f>
        <v>7765.5675675675675</v>
      </c>
    </row>
    <row r="13" spans="2:4" x14ac:dyDescent="0.4">
      <c r="B13" s="1" t="str">
        <f>"1人日当たり助成額単価"&amp;IF(C9="なし","(9/10)","(4/5)")</f>
        <v>1人日当たり助成額単価(9/10)</v>
      </c>
      <c r="C13" s="27">
        <f>IF(C9="なし",IF(C12*9/10&gt;8330,8330,C12*9/10),IF(C9="あり",IF(C12*4/5&gt;8330,8330,C12*4/5),""))</f>
        <v>6989.0108108108107</v>
      </c>
    </row>
    <row r="14" spans="2:4" x14ac:dyDescent="0.4">
      <c r="B14" s="1" t="s">
        <v>3</v>
      </c>
      <c r="C14" s="27">
        <f>C11</f>
        <v>37</v>
      </c>
      <c r="D14" s="28" t="s">
        <v>6</v>
      </c>
    </row>
    <row r="15" spans="2:4" x14ac:dyDescent="0.4">
      <c r="B15" s="1" t="s">
        <v>28</v>
      </c>
      <c r="C15" s="35">
        <f>C13*C14</f>
        <v>258593.4</v>
      </c>
    </row>
    <row r="17" spans="2:3" x14ac:dyDescent="0.4">
      <c r="B17" s="1" t="s">
        <v>29</v>
      </c>
      <c r="C17" s="34">
        <f>C10-C15</f>
        <v>28732.600000000006</v>
      </c>
    </row>
  </sheetData>
  <phoneticPr fontId="1"/>
  <dataValidations count="1">
    <dataValidation type="list" allowBlank="1" showInputMessage="1" showErrorMessage="1" sqref="C9" xr:uid="{25938800-FA2F-4E89-A5F5-D0E659B10A3C}">
      <formula1>"なし,あり"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休業手当</vt:lpstr>
      <vt:lpstr>助成額算定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荒井人事労務事務所</dc:creator>
  <cp:lastModifiedBy>荒井人事労務事務所</cp:lastModifiedBy>
  <dcterms:created xsi:type="dcterms:W3CDTF">2020-04-04T12:34:02Z</dcterms:created>
  <dcterms:modified xsi:type="dcterms:W3CDTF">2020-04-06T08:41:20Z</dcterms:modified>
</cp:coreProperties>
</file>